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COM\"/>
    </mc:Choice>
  </mc:AlternateContent>
  <xr:revisionPtr revIDLastSave="0" documentId="13_ncr:1_{1BD962D0-21CE-49BC-B442-E9C848B4C29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M" sheetId="4" r:id="rId1"/>
  </sheets>
  <definedNames>
    <definedName name="AudienceGrade" localSheetId="0">COM!#REF!</definedName>
    <definedName name="AudienceGrad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  <c r="D14" i="4"/>
  <c r="D8" i="4"/>
  <c r="D10" i="4" s="1"/>
  <c r="D9" i="4" l="1"/>
  <c r="D13" i="4" l="1"/>
  <c r="D7" i="4"/>
</calcChain>
</file>

<file path=xl/sharedStrings.xml><?xml version="1.0" encoding="utf-8"?>
<sst xmlns="http://schemas.openxmlformats.org/spreadsheetml/2006/main" count="15" uniqueCount="13">
  <si>
    <t>Disk Space (GB)</t>
  </si>
  <si>
    <t>Users/SmartOL</t>
  </si>
  <si>
    <t>ccu</t>
  </si>
  <si>
    <t>Criteria 2 - Max concurrent users working on Offers/Static OL</t>
  </si>
  <si>
    <t>Criteria 1 - Max concurrent users working on Smart OL</t>
  </si>
  <si>
    <t>COM JVM Machine</t>
  </si>
  <si>
    <t>RAM (GB)</t>
  </si>
  <si>
    <t>COM DB Machine</t>
  </si>
  <si>
    <t>Disk Space (GB) (**tablespace)</t>
  </si>
  <si>
    <t>Total number of offers in system</t>
  </si>
  <si>
    <r>
      <rPr>
        <b/>
        <sz val="12"/>
        <color theme="1"/>
        <rFont val="Calibri"/>
        <family val="2"/>
      </rPr>
      <t>**Assumptions :</t>
    </r>
    <r>
      <rPr>
        <sz val="12"/>
        <color theme="1"/>
        <rFont val="Calibri"/>
        <family val="2"/>
      </rPr>
      <t xml:space="preserve">
1. Total offers in system = 100,000
2. Concurrent users distribution for Criteria 2 (Offers/Static OL) -
** Create/Update offers/OL - 70%
** Move offers/OL - 20%
** Delete offers/OL - 10%
3. Heap calculation is formulated from Criteria 2
4. COM DB Machine config mentioned here to be considered only if Campaign DB config is lesser than the numbers mentioned in table.</t>
    </r>
  </si>
  <si>
    <t>CPU CORE(s)</t>
  </si>
  <si>
    <t>JVM heap (GB)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</si>
</sst>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10"/>
      <color theme="1"/>
      <name val="Segoe UI"/>
      <family val="2"/>
    </font>
    <font>
      <sz val="12"/>
      <color theme="1"/>
      <name val="Cambria"/>
      <family val="1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 Boardroom">
  <a:themeElements>
    <a:clrScheme name="Ion Boardroom">
      <a:dk1>
        <a:sysClr val="windowText" lastClr="000000"/>
      </a:dk1>
      <a:lt1>
        <a:sysClr val="window" lastClr="FFFFFF"/>
      </a:lt1>
      <a:dk2>
        <a:srgbClr val="3B3059"/>
      </a:dk2>
      <a:lt2>
        <a:srgbClr val="EBEBEB"/>
      </a:lt2>
      <a:accent1>
        <a:srgbClr val="B31166"/>
      </a:accent1>
      <a:accent2>
        <a:srgbClr val="E33D6F"/>
      </a:accent2>
      <a:accent3>
        <a:srgbClr val="E45F3C"/>
      </a:accent3>
      <a:accent4>
        <a:srgbClr val="E9943A"/>
      </a:accent4>
      <a:accent5>
        <a:srgbClr val="9B6BF2"/>
      </a:accent5>
      <a:accent6>
        <a:srgbClr val="D53DD0"/>
      </a:accent6>
      <a:hlink>
        <a:srgbClr val="8F8F8F"/>
      </a:hlink>
      <a:folHlink>
        <a:srgbClr val="A5A5A5"/>
      </a:folHlink>
    </a:clrScheme>
    <a:fontScheme name="Ion Boardroom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 Boardroom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AC6B2-F8CF-4586-A636-4C9D448046DC}">
  <dimension ref="C1:Q38"/>
  <sheetViews>
    <sheetView tabSelected="1" zoomScaleNormal="100" workbookViewId="0">
      <selection activeCell="I15" sqref="I15"/>
    </sheetView>
  </sheetViews>
  <sheetFormatPr defaultColWidth="4.19921875" defaultRowHeight="13.2" x14ac:dyDescent="0.25"/>
  <cols>
    <col min="1" max="1" width="9" style="2" customWidth="1"/>
    <col min="2" max="2" width="4.19921875" style="2"/>
    <col min="3" max="3" width="52.09765625" style="3" customWidth="1"/>
    <col min="4" max="4" width="11.19921875" style="3" customWidth="1"/>
    <col min="5" max="5" width="7.3984375" style="1" customWidth="1"/>
    <col min="6" max="6" width="12.796875" style="2" bestFit="1" customWidth="1"/>
    <col min="7" max="7" width="6.296875" style="2" customWidth="1"/>
    <col min="8" max="11" width="4.19921875" style="2"/>
    <col min="12" max="12" width="6.296875" style="2" bestFit="1" customWidth="1"/>
    <col min="13" max="16384" width="4.19921875" style="2"/>
  </cols>
  <sheetData>
    <row r="1" spans="3:17" ht="13.8" thickBot="1" x14ac:dyDescent="0.3"/>
    <row r="2" spans="3:17" ht="25.05" customHeight="1" x14ac:dyDescent="0.25">
      <c r="C2" s="8" t="s">
        <v>9</v>
      </c>
      <c r="D2" s="9">
        <v>100000</v>
      </c>
      <c r="F2" s="7" t="s">
        <v>10</v>
      </c>
      <c r="G2" s="7"/>
      <c r="H2" s="7"/>
      <c r="I2" s="7"/>
      <c r="J2" s="7"/>
      <c r="K2" s="7"/>
      <c r="L2" s="7"/>
      <c r="M2" s="7"/>
      <c r="N2" s="7"/>
      <c r="O2" s="7"/>
      <c r="P2" s="7"/>
      <c r="Q2" s="6"/>
    </row>
    <row r="3" spans="3:17" ht="25.05" customHeight="1" x14ac:dyDescent="0.25">
      <c r="C3" s="10" t="s">
        <v>4</v>
      </c>
      <c r="D3" s="11">
        <v>10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6"/>
    </row>
    <row r="4" spans="3:17" ht="25.05" customHeight="1" thickBot="1" x14ac:dyDescent="0.3">
      <c r="C4" s="12" t="s">
        <v>3</v>
      </c>
      <c r="D4" s="13">
        <v>80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</row>
    <row r="5" spans="3:17" ht="13.8" customHeight="1" thickBot="1" x14ac:dyDescent="0.3">
      <c r="C5" s="14"/>
      <c r="D5" s="14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6"/>
    </row>
    <row r="6" spans="3:17" ht="13.2" customHeight="1" x14ac:dyDescent="0.25">
      <c r="C6" s="15" t="s">
        <v>5</v>
      </c>
      <c r="D6" s="1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6"/>
    </row>
    <row r="7" spans="3:17" ht="13.2" customHeight="1" x14ac:dyDescent="0.25">
      <c r="C7" s="17" t="s">
        <v>11</v>
      </c>
      <c r="D7" s="11">
        <f>IF(((26.04+0.22*D4)+D3*1.2)&lt;33,1,IF(AND(((26.04+0.22*D4)+D3*1.2)&gt;33,((26.04+0.22*D4)+D3*1.2)&lt;61),2,IF(AND(((26.04+0.22*D4)+D3*1.2)&gt;60,((26.04+0.22*D4)+D3*1.2)&lt;76),3,IF(AND(((26.04+0.22*D4)+D3*1.2)&gt;75,((26.04+0.22*D4)+D3*1.2)&lt;100),4))))</f>
        <v>2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6"/>
    </row>
    <row r="8" spans="3:17" ht="13.2" customHeight="1" x14ac:dyDescent="0.25">
      <c r="C8" s="17" t="s">
        <v>6</v>
      </c>
      <c r="D8" s="11">
        <f>IF((2.1745+0.0049*D4)&lt;3,4,IF(AND((2.1745+0.0049*D4)&gt;3,(2.1745+0.0049*D4)&lt;6.5),8,IF(AND((2.1745+0.0049*D4)&gt;6.5,(2.1745+0.0049*D4)&lt;14),16)))</f>
        <v>4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6"/>
    </row>
    <row r="9" spans="3:17" ht="13.2" customHeight="1" x14ac:dyDescent="0.25">
      <c r="C9" s="17" t="s">
        <v>12</v>
      </c>
      <c r="D9" s="11">
        <f>ROUNDUP(1.541+0.001925*D4,0)</f>
        <v>2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3:17" ht="13.2" customHeight="1" thickBot="1" x14ac:dyDescent="0.3">
      <c r="C10" s="18" t="s">
        <v>0</v>
      </c>
      <c r="D10" s="13">
        <f>ROUNDUP(D8*6.12,0)</f>
        <v>25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3:17" ht="13.2" customHeight="1" thickBot="1" x14ac:dyDescent="0.3">
      <c r="C11" s="19"/>
      <c r="D11" s="1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3:17" ht="13.2" customHeight="1" x14ac:dyDescent="0.25">
      <c r="C12" s="15" t="s">
        <v>7</v>
      </c>
      <c r="D12" s="16"/>
    </row>
    <row r="13" spans="3:17" ht="13.2" customHeight="1" x14ac:dyDescent="0.25">
      <c r="C13" s="17" t="s">
        <v>11</v>
      </c>
      <c r="D13" s="11">
        <f>IF((0.5841*D4+0.9495)&lt;26,1,IF(AND((0.5841*D4+0.9495)&gt;26,(0.5841*D4+0.9495)&lt;51),2,IF(AND((0.5841*D4+0.9495)&gt;51,(0.5841*D4+0.9495)&lt;76),3,IF(AND((0.5841*D4+0.9495)&gt;75,(0.5841*D4+0.9495)&lt;100),4))))</f>
        <v>2</v>
      </c>
    </row>
    <row r="14" spans="3:17" ht="13.2" customHeight="1" x14ac:dyDescent="0.25">
      <c r="C14" s="17" t="s">
        <v>6</v>
      </c>
      <c r="D14" s="11">
        <f>IF((8.6655+0.0033*D4)&lt;6,8,IF(AND((8.6655+0.0033*D4)&gt;6,(8.6655+0.0033*D4)&lt;14),16,IF(AND((8.6655+0.0033*D4)&gt;14,(0.5841*D4+0.9495)&lt;28),32)))</f>
        <v>16</v>
      </c>
      <c r="G14" s="4"/>
      <c r="H14" s="4"/>
    </row>
    <row r="15" spans="3:17" ht="13.2" customHeight="1" thickBot="1" x14ac:dyDescent="0.3">
      <c r="C15" s="18" t="s">
        <v>8</v>
      </c>
      <c r="D15" s="13">
        <f>ROUNDUP(D2*0.000693,0)</f>
        <v>70</v>
      </c>
      <c r="G15" s="4"/>
      <c r="H15" s="4"/>
    </row>
    <row r="16" spans="3:17" ht="15" x14ac:dyDescent="0.25">
      <c r="G16" s="5"/>
      <c r="H16" s="4"/>
    </row>
    <row r="17" spans="5:8" ht="15" x14ac:dyDescent="0.25">
      <c r="G17" s="5"/>
      <c r="H17" s="4"/>
    </row>
    <row r="18" spans="5:8" ht="15" x14ac:dyDescent="0.25">
      <c r="G18" s="5"/>
      <c r="H18" s="4"/>
    </row>
    <row r="19" spans="5:8" ht="15" x14ac:dyDescent="0.25">
      <c r="G19" s="5"/>
      <c r="H19" s="4"/>
    </row>
    <row r="22" spans="5:8" x14ac:dyDescent="0.25">
      <c r="E22" s="2"/>
    </row>
    <row r="23" spans="5:8" x14ac:dyDescent="0.25">
      <c r="E23" s="2"/>
    </row>
    <row r="24" spans="5:8" x14ac:dyDescent="0.25">
      <c r="E24" s="2"/>
    </row>
    <row r="25" spans="5:8" x14ac:dyDescent="0.25">
      <c r="E25" s="2"/>
    </row>
    <row r="28" spans="5:8" x14ac:dyDescent="0.25">
      <c r="E28" s="2"/>
    </row>
    <row r="29" spans="5:8" x14ac:dyDescent="0.25">
      <c r="E29" s="2"/>
    </row>
    <row r="30" spans="5:8" x14ac:dyDescent="0.25">
      <c r="E30" s="2"/>
    </row>
    <row r="31" spans="5:8" x14ac:dyDescent="0.25">
      <c r="E31" s="2"/>
    </row>
    <row r="34" spans="3:4" x14ac:dyDescent="0.25">
      <c r="C34" s="2" t="s">
        <v>1</v>
      </c>
      <c r="D34" s="2" t="s">
        <v>2</v>
      </c>
    </row>
    <row r="35" spans="3:4" x14ac:dyDescent="0.25">
      <c r="C35" s="2">
        <v>2</v>
      </c>
      <c r="D35" s="2">
        <v>20</v>
      </c>
    </row>
    <row r="36" spans="3:4" x14ac:dyDescent="0.25">
      <c r="C36" s="2">
        <v>5</v>
      </c>
      <c r="D36" s="2">
        <v>40</v>
      </c>
    </row>
    <row r="37" spans="3:4" x14ac:dyDescent="0.25">
      <c r="C37" s="2">
        <v>7</v>
      </c>
      <c r="D37" s="2">
        <v>60</v>
      </c>
    </row>
    <row r="38" spans="3:4" x14ac:dyDescent="0.25">
      <c r="C38" s="2">
        <v>10</v>
      </c>
      <c r="D38" s="2">
        <v>80</v>
      </c>
    </row>
  </sheetData>
  <mergeCells count="1">
    <mergeCell ref="F2:P10"/>
  </mergeCells>
  <dataValidations count="2">
    <dataValidation type="list" allowBlank="1" showInputMessage="1" showErrorMessage="1" sqref="D3" xr:uid="{C9AA5253-DC8A-4D3E-80FA-913A5E86D225}">
      <formula1>$C$35:$C$38</formula1>
    </dataValidation>
    <dataValidation type="list" allowBlank="1" showInputMessage="1" showErrorMessage="1" sqref="D4" xr:uid="{F6FCDD50-8254-4745-8105-468FC7CD2F36}">
      <formula1>$D$35:$D$38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0 l D 9 U B Z U 0 P + m A A A A + A A A A B I A H A B D b 2 5 m a W c v U G F j a 2 F n Z S 5 4 b W w g o h g A K K A U A A A A A A A A A A A A A A A A A A A A A A A A A A A A h Y 8 x D o I w G E a v Q r r T l i p J Q 3 7 K 4 C q J C d G 4 N q V C I x R D i 3 A 3 B 4 / k F S R R 1 M 3 x e 3 n D + x 6 3 O 2 R T 2 w R X 3 T v T 2 R R F m K J A W 9 W V x l Y p G v w p 5 C g T s J P q L C s d z L J 1 y e T K F N X e X x J C x n H E 4 w p 3 f U U Y p R E 5 5 t t C 1 b q V 6 C O b / 3 J o r P P S K o 0 E H F 4 x g m H O c M x j j t k 6 A r J g y I 3 9 K m w u x h T I D 4 T N 0 P i h 1 0 L b c F 8 A W S a Q 9 w v x B F B L A w Q U A A I A C A D S U P 1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l D 9 U C i K R 7 g O A A A A E Q A A A B M A H A B G b 3 J t d W x h c y 9 T Z W N 0 a W 9 u M S 5 t I K I Y A C i g F A A A A A A A A A A A A A A A A A A A A A A A A A A A A C t O T S 7 J z M 9 T C I b Q h t Y A U E s B A i 0 A F A A C A A g A 0 l D 9 U B Z U 0 P + m A A A A + A A A A B I A A A A A A A A A A A A A A A A A A A A A A E N v b m Z p Z y 9 Q Y W N r Y W d l L n h t b F B L A Q I t A B Q A A g A I A N J Q / V A P y u m r p A A A A O k A A A A T A A A A A A A A A A A A A A A A A P I A A A B b Q 2 9 u d G V u d F 9 U e X B l c 1 0 u e G 1 s U E s B A i 0 A F A A C A A g A 0 l D 9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I X N j M q H w 9 N m p 5 N o 5 L w L 0 E A A A A A A g A A A A A A A 2 Y A A M A A A A A Q A A A A 2 / S C A a T m H 8 l + a k a x h K h t 0 Q A A A A A E g A A A o A A A A B A A A A D Z f 7 s v 1 z R u A 0 d V D p j V 3 b 8 t U A A A A I m B u 1 l j 2 E Z D B d / a + O e h 2 1 E 7 H L V t i 2 9 I E B A A U B D A + O H o l U 0 2 C Z y n V b 3 X f Y U t b e k 2 f k e Y x W t z v o T 8 A J I b T x S Y d B L b b 5 5 1 r d t p M T 7 g W w C 6 l s a f F A A A A M p 3 T i 1 U r t h v J c K j w 4 a m R 4 f K h D I a < / D a t a M a s h u p > 
</file>

<file path=customXml/itemProps1.xml><?xml version="1.0" encoding="utf-8"?>
<ds:datastoreItem xmlns:ds="http://schemas.openxmlformats.org/officeDocument/2006/customXml" ds:itemID="{86C1761E-B2FF-4FAD-B7B1-D04B1E1210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 Sohaney</dc:creator>
  <cp:lastModifiedBy>Lino Yohannan</cp:lastModifiedBy>
  <dcterms:created xsi:type="dcterms:W3CDTF">2020-06-26T07:39:34Z</dcterms:created>
  <dcterms:modified xsi:type="dcterms:W3CDTF">2020-07-29T10:03:49Z</dcterms:modified>
</cp:coreProperties>
</file>